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30_WORKSPACE\03_STRUCTURE\00_TEXTY\"/>
    </mc:Choice>
  </mc:AlternateContent>
  <xr:revisionPtr revIDLastSave="0" documentId="13_ncr:1_{A2F035AF-A6C6-47D5-89EA-3447AECE0EDB}" xr6:coauthVersionLast="47" xr6:coauthVersionMax="47" xr10:uidLastSave="{00000000-0000-0000-0000-000000000000}"/>
  <bookViews>
    <workbookView xWindow="-120" yWindow="-120" windowWidth="37290" windowHeight="21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'-'!$E$1:$W$40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8" i="4" l="1"/>
  <c r="M28" i="4" s="1"/>
  <c r="AV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23" i="4"/>
  <c r="M23" i="4" s="1"/>
  <c r="K23" i="4"/>
  <c r="J23" i="4"/>
  <c r="I23" i="4"/>
  <c r="H23" i="4"/>
  <c r="G23" i="4"/>
  <c r="F23" i="4"/>
  <c r="E23" i="4"/>
  <c r="W22" i="4"/>
  <c r="M22" i="4" s="1"/>
  <c r="K22" i="4"/>
  <c r="J22" i="4"/>
  <c r="I22" i="4"/>
  <c r="H22" i="4"/>
  <c r="G22" i="4"/>
  <c r="F22" i="4"/>
  <c r="E22" i="4"/>
  <c r="J18" i="4"/>
  <c r="W17" i="4"/>
  <c r="W35" i="4"/>
  <c r="M35" i="4" s="1"/>
  <c r="K35" i="4"/>
  <c r="J35" i="4"/>
  <c r="I35" i="4"/>
  <c r="H35" i="4"/>
  <c r="G35" i="4"/>
  <c r="F35" i="4"/>
  <c r="E35" i="4"/>
  <c r="W20" i="4"/>
  <c r="M20" i="4" s="1"/>
  <c r="K20" i="4"/>
  <c r="J20" i="4"/>
  <c r="I20" i="4"/>
  <c r="H20" i="4"/>
  <c r="G20" i="4"/>
  <c r="F20" i="4"/>
  <c r="E20" i="4"/>
  <c r="W38" i="4"/>
  <c r="M38" i="4" s="1"/>
  <c r="K38" i="4"/>
  <c r="J38" i="4"/>
  <c r="I38" i="4"/>
  <c r="H38" i="4"/>
  <c r="G38" i="4"/>
  <c r="F38" i="4"/>
  <c r="E38" i="4"/>
  <c r="W37" i="4"/>
  <c r="M37" i="4" s="1"/>
  <c r="K37" i="4"/>
  <c r="J37" i="4"/>
  <c r="I37" i="4"/>
  <c r="H37" i="4"/>
  <c r="G37" i="4"/>
  <c r="F37" i="4"/>
  <c r="E37" i="4"/>
  <c r="W36" i="4"/>
  <c r="M36" i="4" s="1"/>
  <c r="K36" i="4"/>
  <c r="J36" i="4"/>
  <c r="I36" i="4"/>
  <c r="H36" i="4"/>
  <c r="G36" i="4"/>
  <c r="F36" i="4"/>
  <c r="E36" i="4"/>
  <c r="W34" i="4"/>
  <c r="M34" i="4" s="1"/>
  <c r="K34" i="4"/>
  <c r="J34" i="4"/>
  <c r="I34" i="4"/>
  <c r="H34" i="4"/>
  <c r="G34" i="4"/>
  <c r="F34" i="4"/>
  <c r="E34" i="4"/>
  <c r="W33" i="4"/>
  <c r="M33" i="4" s="1"/>
  <c r="K33" i="4"/>
  <c r="J33" i="4"/>
  <c r="I33" i="4"/>
  <c r="H33" i="4"/>
  <c r="G33" i="4"/>
  <c r="F33" i="4"/>
  <c r="E33" i="4"/>
  <c r="W32" i="4"/>
  <c r="M32" i="4" s="1"/>
  <c r="K32" i="4"/>
  <c r="J32" i="4"/>
  <c r="I32" i="4"/>
  <c r="H32" i="4"/>
  <c r="G32" i="4"/>
  <c r="F32" i="4"/>
  <c r="E32" i="4"/>
  <c r="W31" i="4"/>
  <c r="M31" i="4" s="1"/>
  <c r="K31" i="4"/>
  <c r="J31" i="4"/>
  <c r="I31" i="4"/>
  <c r="H31" i="4"/>
  <c r="G31" i="4"/>
  <c r="F31" i="4"/>
  <c r="E31" i="4"/>
  <c r="W19" i="4"/>
  <c r="M19" i="4" s="1"/>
  <c r="K19" i="4"/>
  <c r="J19" i="4"/>
  <c r="I19" i="4"/>
  <c r="H19" i="4"/>
  <c r="G19" i="4"/>
  <c r="F19" i="4"/>
  <c r="E19" i="4"/>
  <c r="W21" i="4"/>
  <c r="M21" i="4" s="1"/>
  <c r="K21" i="4"/>
  <c r="J21" i="4"/>
  <c r="I21" i="4"/>
  <c r="H21" i="4"/>
  <c r="G21" i="4"/>
  <c r="F21" i="4"/>
  <c r="E21" i="4"/>
  <c r="W18" i="4"/>
  <c r="M18" i="4" s="1"/>
  <c r="K18" i="4"/>
  <c r="I18" i="4"/>
  <c r="H18" i="4"/>
  <c r="G18" i="4"/>
  <c r="F18" i="4"/>
  <c r="E18" i="4"/>
  <c r="J17" i="4"/>
  <c r="U28" i="4" l="1"/>
  <c r="AV27" i="4"/>
  <c r="U27" i="4"/>
  <c r="U22" i="4"/>
  <c r="U23" i="4"/>
  <c r="AV25" i="4"/>
  <c r="U25" i="4"/>
  <c r="AV23" i="4"/>
  <c r="U37" i="4"/>
  <c r="U33" i="4"/>
  <c r="AV26" i="4"/>
  <c r="AV22" i="4"/>
  <c r="U26" i="4"/>
  <c r="U24" i="4"/>
  <c r="AV24" i="4"/>
  <c r="U32" i="4"/>
  <c r="U20" i="4"/>
  <c r="U36" i="4"/>
  <c r="U31" i="4"/>
  <c r="U35" i="4"/>
  <c r="U34" i="4"/>
  <c r="U38" i="4"/>
  <c r="U18" i="4"/>
  <c r="U19" i="4"/>
  <c r="U21" i="4"/>
  <c r="AV35" i="4"/>
  <c r="AV20" i="4"/>
  <c r="AV36" i="4"/>
  <c r="AV37" i="4"/>
  <c r="AV38" i="4"/>
  <c r="AV34" i="4"/>
  <c r="AV33" i="4"/>
  <c r="AV32" i="4"/>
  <c r="AV31" i="4"/>
  <c r="AV19" i="4"/>
  <c r="AV21" i="4"/>
  <c r="AV18" i="4"/>
  <c r="T40" i="4" l="1"/>
  <c r="K17" i="4" l="1"/>
  <c r="AV30" i="4" l="1"/>
  <c r="E17" i="4" l="1"/>
  <c r="F17" i="4"/>
  <c r="G17" i="4"/>
  <c r="H17" i="4"/>
  <c r="I17" i="4"/>
  <c r="M17" i="4"/>
  <c r="U17" i="4" s="1"/>
  <c r="AV1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6FEC5439-FFCB-43DC-9AE5-CCD4AB343B3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35A6DCAA-53B3-4E06-9B0B-96852C28F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J18" authorId="0" shapeId="0" xr:uid="{03D09357-F602-4952-A76A-1DB0F4938788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4A2D65D3-891A-4590-A297-27350A5F7AC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19" authorId="0" shapeId="0" xr:uid="{7054E723-3361-4D91-A789-EFD06DBF5846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19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AACB89EA-6D06-4C5E-B1DF-5AE26BB950C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DDB5743E-3E6A-4523-B50B-8E9DA9EE312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6A3C4EB3-7115-44BF-AA80-198B162F5673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7F547E73-DCA9-45BE-ACF0-563A2F528FA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7970BBAE-902F-4C6B-80CF-26792E0723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6DF74B66-D8CB-42BB-8D0D-5A8913E26C99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71E05A88-1E43-4336-AF0B-B8FC8FBD86A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2A311C21-8C47-42BF-A90A-4EA00BA0592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86C9D988-C38D-4247-BED1-2EFCA3211552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4E671FEB-D1C5-4D3B-AAD5-30F69070D5AE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EB46BAA-5D20-4F05-BB77-CB015B31430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5B6EA710-A554-4AD3-9349-0BE307FCB76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4" authorId="0" shapeId="0" xr:uid="{F3B88E9C-97B9-461F-972C-4BBEFF43E93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4" authorId="0" shapeId="0" xr:uid="{0099AE06-F166-4561-967F-0B6F59C4D0A5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4" authorId="0" shapeId="0" xr:uid="{689FA916-DA48-4C54-A67A-B736A52595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075F3C02-14EB-4DC3-99F7-F98A69BAAE4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5" authorId="0" shapeId="0" xr:uid="{B5FFE886-8F3F-491F-B565-9EC9A51480DD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5" authorId="0" shapeId="0" xr:uid="{23865354-FAF7-4267-A3F8-F20E62A8062C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5" authorId="0" shapeId="0" xr:uid="{CEB5B961-1187-4C13-84E9-EC0825A52A79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5F6065E-5ACE-4304-99D5-45E8BFF571A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6" authorId="0" shapeId="0" xr:uid="{2FED5903-8074-4DA9-9606-51E7164D7F8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6" authorId="0" shapeId="0" xr:uid="{FBC65350-EFC5-4F34-9603-5DDCC622294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6" authorId="0" shapeId="0" xr:uid="{65813BE4-4B6E-416E-965B-580DED327E37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6C740E3F-25E7-4FA5-9F55-2AF0EB91F15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7" authorId="0" shapeId="0" xr:uid="{DBC7F205-F472-4987-AC54-53FB1D003400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7" authorId="0" shapeId="0" xr:uid="{E4A74142-4CC1-4824-84B2-9C4F93417F6A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7" authorId="0" shapeId="0" xr:uid="{0D1A49AA-75A2-4BDF-A32E-483CC9BCF0F9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2F254D74-3FD9-4111-9126-681B90FAC97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8" authorId="0" shapeId="0" xr:uid="{0AA87E3A-692E-46C3-BD6C-CC857F41B30A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8" authorId="0" shapeId="0" xr:uid="{B9764CEA-8FD5-43BD-B7AA-9F716F9EE09C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8" authorId="0" shapeId="0" xr:uid="{6EFD6D72-20E7-4A1F-A950-4E43F5827C3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F213F3A1-B0FB-4D33-8D8F-CF443D6E05E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9" authorId="0" shapeId="0" xr:uid="{C3EF987C-DA93-4029-9376-58BEA657045D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9" authorId="0" shapeId="0" xr:uid="{4AB22469-3B9C-461B-8CE3-7EDCFC230116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9" authorId="0" shapeId="0" xr:uid="{361E1197-0EBD-41E8-8C3D-BE93DC216B5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FAB51A17-7B06-47B6-8262-DD6478C0FFD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D7D6E11C-3E75-404D-A98F-60C0E508E37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44245DF3-18AF-4360-AF1D-03B1ADAD712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46BAADF6-2108-4D4C-9DCB-8E9874AAE22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4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4" authorId="0" shapeId="0" xr:uid="{B6235729-3637-4B12-AA35-7D0F6346B6D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5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5" authorId="0" shapeId="0" xr:uid="{AAA2CA2B-B442-4C31-B0AE-D20E815FFF8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6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6" authorId="0" shapeId="0" xr:uid="{090F219A-1638-4205-A526-D3E57621479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7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7" authorId="0" shapeId="0" xr:uid="{D8035B3C-A90B-48FC-8302-E428D52186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8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8" authorId="0" shapeId="0" xr:uid="{59664965-1DA3-4210-A344-70B083A36CF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9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9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<sst xmlns="http://schemas.openxmlformats.org/spreadsheetml/2006/main" count="226" uniqueCount="148">
  <si>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</si>
  <si>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</si>
  <si>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</si>
  <si>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</si>
  <si>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</si>
  <si>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</si>
  <si>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</si>
  <si>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</si>
  <si>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</si>
  <si>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</si>
  <si>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</si>
  <si>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</si>
  <si>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</si>
  <si>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</si>
  <si>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</si>
  <si>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</si>
  <si>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</si>
  <si>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</si>
  <si>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</si>
  <si>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</si>
  <si>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</si>
  <si>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</si>
  <si>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</si>
  <si>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</si>
  <si>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</si>
  <si>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</si>
  <si>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</si>
  <si>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</si>
  <si>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</si>
  <si>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</si>
  <si>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</si>
  <si>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</si>
  <si>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</si>
  <si>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</si>
  <si>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</si>
  <si>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</si>
  <si>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</si>
  <si>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</si>
  <si>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</si>
  <si>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</si>
  <si>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</si>
  <si>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</si>
  <si>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</si>
  <si>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</si>
  <si>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</si>
  <si>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</si>
  <si>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</si>
  <si>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</si>
  <si>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</si>
  <si>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</si>
  <si>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</si>
  <si>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</si>
  <si>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</si>
  <si>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</si>
  <si>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</si>
  <si>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</si>
  <si>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</si>
  <si>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</si>
  <si>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</si>
  <si>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</si>
  <si>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</si>
  <si>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</si>
  <si>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</si>
  <si>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</si>
  <si>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</si>
  <si>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</si>
  <si>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</si>
  <si>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</si>
  <si>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</si>
  <si>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</si>
  <si>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</si>
  <si>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</si>
  <si>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</si>
  <si>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</si>
  <si>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</si>
  <si>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</si>
  <si>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</si>
  <si>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</si>
  <si>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</si>
  <si>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</si>
  <si>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</si>
  <si>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</si>
  <si>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1NP</t>
  </si>
  <si>
    <t>CELKOM A4:</t>
  </si>
  <si>
    <t xml:space="preserve">1PP </t>
  </si>
  <si>
    <t>3401</t>
  </si>
  <si>
    <t>3421</t>
  </si>
  <si>
    <t>3501</t>
  </si>
  <si>
    <t>3601</t>
  </si>
  <si>
    <t>STRECHA</t>
  </si>
  <si>
    <t>3701</t>
  </si>
  <si>
    <t>REZY A, B</t>
  </si>
  <si>
    <t>REZY A,B</t>
  </si>
  <si>
    <t>3702</t>
  </si>
  <si>
    <t>REZY C, D</t>
  </si>
  <si>
    <t>PÔDORYS 1PP</t>
  </si>
  <si>
    <t>PÔDORYS 1NP</t>
  </si>
  <si>
    <t>PÔDORYS STRECHY</t>
  </si>
  <si>
    <t>2110109 - BYTOVÝ SÚBOR TERCHOVSKÁ</t>
  </si>
  <si>
    <t>SO001</t>
  </si>
  <si>
    <t>SO 001 - BYTOVÝ DOM</t>
  </si>
  <si>
    <t>2NP</t>
  </si>
  <si>
    <t>3NP</t>
  </si>
  <si>
    <t>4NP</t>
  </si>
  <si>
    <t>1:100</t>
  </si>
  <si>
    <t>DSP</t>
  </si>
  <si>
    <t>2110109</t>
  </si>
  <si>
    <t>PÔDORYS 2NP</t>
  </si>
  <si>
    <t>PÔDORYS 3NP</t>
  </si>
  <si>
    <t>PÔDORYS 4NP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</si>
  <si>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</si>
  <si>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</si>
  <si>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</si>
  <si>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200 - KONŠTRUKČNÉ RIEŠENIE</t>
  </si>
  <si>
    <t>200</t>
  </si>
  <si>
    <t>0101</t>
  </si>
  <si>
    <t>0201</t>
  </si>
  <si>
    <t>0202</t>
  </si>
  <si>
    <t>0203</t>
  </si>
  <si>
    <t>STATICKÝ VÝPOČET SPODNEJ STAVBY</t>
  </si>
  <si>
    <t>STATICKÝ VÝPOČET A1 A A2 - HORNÁ STAVBA</t>
  </si>
  <si>
    <t>STATICKÝ VÝPOČET B1 - HORNÁ STAVBA</t>
  </si>
  <si>
    <t>STATICKÝ VÝPOČET B2 - HORNÁ STAVBA</t>
  </si>
  <si>
    <t>STATICKÝ VÝPOČET B3 - HORNÁ STAVBA</t>
  </si>
  <si>
    <t>STATICKÝ VÝPOČET B4 - HORNÁ STAVBA</t>
  </si>
  <si>
    <t>STATICKÝ VÝPOČET B5 - HORNÁ STAVBA</t>
  </si>
  <si>
    <t>STATICKÝ VÝPOČET B6 - HORNÁ STAVBA</t>
  </si>
  <si>
    <t>0204</t>
  </si>
  <si>
    <t>0205</t>
  </si>
  <si>
    <t>0206</t>
  </si>
  <si>
    <t>0207</t>
  </si>
  <si>
    <t>0208</t>
  </si>
  <si>
    <t>SVB1</t>
  </si>
  <si>
    <t>SVB2</t>
  </si>
  <si>
    <t>SVB3</t>
  </si>
  <si>
    <t>SVB4</t>
  </si>
  <si>
    <t>SVB5</t>
  </si>
  <si>
    <t>SVB6</t>
  </si>
  <si>
    <t>SVG</t>
  </si>
  <si>
    <t>SVA</t>
  </si>
  <si>
    <t>pdf</t>
  </si>
  <si>
    <t>0209</t>
  </si>
  <si>
    <t>SP</t>
  </si>
  <si>
    <t>STATICKÝ VÝPOČET - POSÚDENIE ÚČINKOV OD ZEMETRASENIA</t>
  </si>
  <si>
    <t>1001</t>
  </si>
  <si>
    <t>0210</t>
  </si>
  <si>
    <t>STATICKÝ VÝPOČET - POSÚDENIE ZÁKLADOVEJ ŠPÁRY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</si>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</sst>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2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>
      <alignment horizontal="center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157370</xdr:colOff>
      <xdr:row>7</xdr:row>
      <xdr:rowOff>107673</xdr:rowOff>
    </xdr:from>
    <xdr:to>
      <xdr:col>19</xdr:col>
      <xdr:colOff>208338</xdr:colOff>
      <xdr:row>10</xdr:row>
      <xdr:rowOff>125543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3B42F0EA-85EA-48C0-A319-0DD683692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3348" y="1590260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8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AB41" sqref="AB41:AB42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0"/>
      <c r="B1" s="70"/>
      <c r="C1" s="70"/>
      <c r="D1" s="70"/>
      <c r="E1" s="1" t="s">
        <v>48</v>
      </c>
      <c r="F1" s="2"/>
      <c r="G1" s="2"/>
      <c r="H1" s="2"/>
      <c r="I1" s="2"/>
      <c r="J1" s="3"/>
      <c r="L1" s="71" t="s">
        <v>98</v>
      </c>
      <c r="M1" s="72"/>
      <c r="N1" s="72"/>
      <c r="O1" s="73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0"/>
      <c r="B2" s="70"/>
      <c r="C2" s="70"/>
      <c r="D2" s="70"/>
      <c r="E2" s="7" t="s">
        <v>0</v>
      </c>
      <c r="F2" s="8"/>
      <c r="G2" s="8"/>
      <c r="H2" s="8"/>
      <c r="I2" s="8"/>
      <c r="J2" s="9"/>
      <c r="L2" s="84"/>
      <c r="M2" s="85"/>
      <c r="N2" s="85"/>
      <c r="O2" s="86"/>
      <c r="P2"/>
      <c r="Q2" s="93"/>
      <c r="R2" s="93"/>
      <c r="S2" s="93"/>
      <c r="T2" s="93"/>
      <c r="U2" s="93"/>
      <c r="V2" s="88" t="s">
        <v>111</v>
      </c>
      <c r="W2" s="69"/>
      <c r="Z2" s="88"/>
    </row>
    <row r="3" spans="1:48" ht="20.100000000000001" customHeight="1" x14ac:dyDescent="0.25">
      <c r="A3" s="70"/>
      <c r="B3" s="70"/>
      <c r="C3" s="70"/>
      <c r="D3" s="70"/>
      <c r="E3" s="20" t="s">
        <v>1</v>
      </c>
      <c r="F3" s="2"/>
      <c r="G3" s="2"/>
      <c r="H3" s="2"/>
      <c r="I3" s="2"/>
      <c r="J3" s="2"/>
      <c r="L3" s="87" t="s">
        <v>112</v>
      </c>
      <c r="M3" s="87"/>
      <c r="N3" s="87"/>
      <c r="O3" s="87"/>
      <c r="P3"/>
      <c r="Q3" s="93"/>
      <c r="R3" s="93"/>
      <c r="S3" s="93"/>
      <c r="T3" s="93"/>
      <c r="U3" s="93"/>
      <c r="V3" s="97"/>
      <c r="W3" s="69"/>
      <c r="Z3" s="88"/>
    </row>
    <row r="4" spans="1:48" ht="20.100000000000001" customHeight="1" x14ac:dyDescent="0.25">
      <c r="A4" s="70"/>
      <c r="B4" s="70"/>
      <c r="C4" s="70"/>
      <c r="D4" s="70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94"/>
      <c r="R4" s="94"/>
      <c r="S4" s="94"/>
      <c r="T4" s="94"/>
      <c r="U4" s="94"/>
      <c r="V4" s="88" t="s">
        <v>110</v>
      </c>
      <c r="W4" s="69"/>
    </row>
    <row r="5" spans="1:48" ht="20.100000000000001" customHeight="1" x14ac:dyDescent="0.25">
      <c r="A5" s="70"/>
      <c r="B5" s="70"/>
      <c r="C5" s="70"/>
      <c r="D5" s="70"/>
      <c r="E5" s="30" t="s">
        <v>51</v>
      </c>
      <c r="F5" s="6"/>
      <c r="G5" s="6"/>
      <c r="H5" s="6"/>
      <c r="I5" s="6"/>
      <c r="J5" s="6"/>
      <c r="L5" s="77" t="s">
        <v>71</v>
      </c>
      <c r="M5" s="77"/>
      <c r="N5" s="77"/>
      <c r="O5" s="77"/>
      <c r="P5"/>
      <c r="Q5" s="95"/>
      <c r="R5" s="95"/>
      <c r="S5" s="95"/>
      <c r="T5" s="95"/>
      <c r="U5" s="95"/>
      <c r="V5" s="88"/>
      <c r="W5" s="69"/>
    </row>
    <row r="6" spans="1:48" ht="11.1" customHeight="1" x14ac:dyDescent="0.25">
      <c r="A6" s="70"/>
      <c r="B6" s="70"/>
      <c r="C6" s="70"/>
      <c r="D6" s="70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96"/>
      <c r="R6" s="96"/>
      <c r="S6" s="96"/>
      <c r="T6" s="96"/>
      <c r="U6" s="96"/>
      <c r="V6" s="69"/>
      <c r="W6" s="69"/>
    </row>
    <row r="7" spans="1:48" ht="12.2" customHeight="1" x14ac:dyDescent="0.25">
      <c r="A7" s="70"/>
      <c r="B7" s="70"/>
      <c r="C7" s="70"/>
      <c r="D7" s="70"/>
      <c r="E7" s="18" t="s">
        <v>52</v>
      </c>
      <c r="F7" s="19"/>
      <c r="G7" s="19"/>
      <c r="H7" s="19"/>
      <c r="I7" s="19"/>
      <c r="J7" s="19"/>
      <c r="L7" s="77" t="s">
        <v>80</v>
      </c>
      <c r="M7" s="77"/>
      <c r="N7" s="77"/>
      <c r="O7" s="77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0"/>
      <c r="B8" s="70"/>
      <c r="C8" s="70"/>
      <c r="D8" s="70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80"/>
      <c r="S8" s="80"/>
      <c r="T8" s="80"/>
      <c r="U8" s="80"/>
      <c r="V8" s="88" t="s">
        <v>110</v>
      </c>
      <c r="W8" s="89"/>
    </row>
    <row r="9" spans="1:48" ht="12.2" customHeight="1" x14ac:dyDescent="0.25">
      <c r="A9" s="70"/>
      <c r="B9" s="70"/>
      <c r="C9" s="70"/>
      <c r="D9" s="70"/>
      <c r="E9" s="24" t="s">
        <v>53</v>
      </c>
      <c r="F9" s="25"/>
      <c r="G9" s="25"/>
      <c r="H9" s="25"/>
      <c r="I9" s="25"/>
      <c r="J9" s="25"/>
      <c r="L9" s="77" t="s">
        <v>100</v>
      </c>
      <c r="M9" s="77"/>
      <c r="N9" s="77"/>
      <c r="O9" s="77"/>
      <c r="P9"/>
      <c r="Q9" s="80"/>
      <c r="R9" s="80"/>
      <c r="S9" s="80"/>
      <c r="T9" s="80"/>
      <c r="U9" s="80"/>
      <c r="V9" s="89"/>
      <c r="W9" s="89"/>
    </row>
    <row r="10" spans="1:48" ht="11.1" customHeight="1" x14ac:dyDescent="0.25">
      <c r="A10" s="70"/>
      <c r="B10" s="70"/>
      <c r="C10" s="70"/>
      <c r="D10" s="70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80"/>
      <c r="R10" s="80"/>
      <c r="S10" s="80"/>
      <c r="T10" s="80"/>
      <c r="U10" s="80"/>
      <c r="V10" s="89"/>
      <c r="W10" s="89"/>
    </row>
    <row r="11" spans="1:48" ht="12.2" customHeight="1" x14ac:dyDescent="0.25">
      <c r="A11" s="70"/>
      <c r="B11" s="70"/>
      <c r="C11" s="70"/>
      <c r="D11" s="70"/>
      <c r="E11" s="27" t="s">
        <v>54</v>
      </c>
      <c r="F11" s="28"/>
      <c r="G11" s="28"/>
      <c r="H11" s="28"/>
      <c r="I11" s="28"/>
      <c r="J11" s="28"/>
      <c r="L11" s="78" t="s">
        <v>113</v>
      </c>
      <c r="M11" s="78"/>
      <c r="N11" s="78"/>
      <c r="O11" s="78"/>
      <c r="P11"/>
      <c r="Q11" s="80"/>
      <c r="R11" s="80"/>
      <c r="S11" s="80"/>
      <c r="T11" s="80"/>
      <c r="U11" s="80"/>
      <c r="V11" s="89"/>
      <c r="W11" s="89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9"/>
      <c r="M12" s="79"/>
      <c r="N12" s="79"/>
      <c r="O12" s="79"/>
      <c r="P12" s="10"/>
      <c r="Q12" s="81"/>
      <c r="R12" s="81"/>
      <c r="S12" s="81"/>
      <c r="T12" s="81"/>
      <c r="U12" s="81"/>
      <c r="V12" s="89"/>
      <c r="W12" s="89"/>
    </row>
    <row r="13" spans="1:48" ht="11.1" customHeight="1" thickBot="1" x14ac:dyDescent="0.3">
      <c r="E13" s="74" t="s">
        <v>55</v>
      </c>
      <c r="F13" s="74"/>
      <c r="G13" s="74"/>
      <c r="H13" s="74"/>
      <c r="I13" s="74"/>
      <c r="J13" s="74"/>
      <c r="K13" s="74"/>
      <c r="L13" s="74"/>
      <c r="M13" s="74"/>
      <c r="N13" s="11"/>
      <c r="O13" s="11" t="s">
        <v>8</v>
      </c>
      <c r="P13" s="74" t="s">
        <v>9</v>
      </c>
      <c r="Q13" s="74"/>
      <c r="R13" s="74"/>
      <c r="S13" s="74"/>
      <c r="T13" s="75"/>
      <c r="U13" s="82" t="s">
        <v>10</v>
      </c>
      <c r="V13" s="82"/>
      <c r="W13" s="83"/>
      <c r="Y13" s="42" t="s">
        <v>11</v>
      </c>
      <c r="Z13" s="42" t="s">
        <v>12</v>
      </c>
      <c r="AA13" s="42" t="s">
        <v>13</v>
      </c>
      <c r="AB13" s="42" t="s">
        <v>14</v>
      </c>
      <c r="AC13" s="42" t="s">
        <v>15</v>
      </c>
      <c r="AD13" s="42" t="s">
        <v>16</v>
      </c>
      <c r="AE13" s="42" t="s">
        <v>17</v>
      </c>
      <c r="AF13" s="42" t="s">
        <v>18</v>
      </c>
      <c r="AG13" s="42" t="s">
        <v>19</v>
      </c>
      <c r="AH13" s="42" t="s">
        <v>20</v>
      </c>
      <c r="AI13" s="42" t="s">
        <v>21</v>
      </c>
      <c r="AJ13" s="42" t="s">
        <v>22</v>
      </c>
      <c r="AK13" s="42" t="s">
        <v>23</v>
      </c>
      <c r="AL13" s="42" t="s">
        <v>24</v>
      </c>
      <c r="AM13" s="42" t="s">
        <v>25</v>
      </c>
      <c r="AN13" s="42" t="s">
        <v>26</v>
      </c>
      <c r="AO13" s="42" t="s">
        <v>27</v>
      </c>
      <c r="AP13" s="42" t="s">
        <v>28</v>
      </c>
      <c r="AQ13" s="42" t="s">
        <v>29</v>
      </c>
      <c r="AR13" s="42" t="s">
        <v>30</v>
      </c>
      <c r="AS13" s="42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7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49" t="s">
        <v>68</v>
      </c>
      <c r="Z14" s="49" t="s">
        <v>68</v>
      </c>
      <c r="AA14" s="49" t="s">
        <v>68</v>
      </c>
      <c r="AB14" s="49" t="s">
        <v>68</v>
      </c>
      <c r="AC14" s="49" t="s">
        <v>68</v>
      </c>
      <c r="AD14" s="49" t="s">
        <v>68</v>
      </c>
      <c r="AE14" s="49" t="s">
        <v>68</v>
      </c>
      <c r="AF14" s="49" t="s">
        <v>68</v>
      </c>
      <c r="AG14" s="49" t="s">
        <v>68</v>
      </c>
      <c r="AH14" s="49" t="s">
        <v>68</v>
      </c>
      <c r="AI14" s="49" t="s">
        <v>68</v>
      </c>
      <c r="AJ14" s="49" t="s">
        <v>68</v>
      </c>
      <c r="AK14" s="49" t="s">
        <v>68</v>
      </c>
      <c r="AL14" s="49" t="s">
        <v>68</v>
      </c>
      <c r="AM14" s="49" t="s">
        <v>68</v>
      </c>
      <c r="AN14" s="49" t="s">
        <v>68</v>
      </c>
      <c r="AO14" s="49" t="s">
        <v>68</v>
      </c>
      <c r="AP14" s="49" t="s">
        <v>68</v>
      </c>
      <c r="AQ14" s="49" t="s">
        <v>68</v>
      </c>
      <c r="AR14" s="49" t="s">
        <v>68</v>
      </c>
      <c r="AS14" s="49" t="s">
        <v>68</v>
      </c>
      <c r="AV14" s="52" t="s">
        <v>69</v>
      </c>
    </row>
    <row r="15" spans="1:48" x14ac:dyDescent="0.25">
      <c r="A15" s="55"/>
      <c r="B15" s="55"/>
      <c r="C15" s="55"/>
      <c r="D15" s="55"/>
      <c r="E15" s="16" t="s">
        <v>106</v>
      </c>
      <c r="F15" s="16" t="s">
        <v>105</v>
      </c>
      <c r="G15" s="16"/>
      <c r="H15" s="16" t="s">
        <v>81</v>
      </c>
      <c r="I15" s="16" t="s">
        <v>99</v>
      </c>
      <c r="J15" s="16" t="s">
        <v>114</v>
      </c>
      <c r="K15" s="16"/>
      <c r="L15" s="4" t="s">
        <v>42</v>
      </c>
      <c r="M15" s="4" t="s">
        <v>39</v>
      </c>
      <c r="N15" s="4" t="s">
        <v>38</v>
      </c>
      <c r="S15" s="14"/>
      <c r="T15" s="47"/>
      <c r="U15" s="98"/>
      <c r="V15" s="98"/>
      <c r="W15" s="51" t="s">
        <v>147</v>
      </c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V15" s="53"/>
    </row>
    <row r="16" spans="1:48" x14ac:dyDescent="0.25">
      <c r="A16" s="55"/>
      <c r="B16" s="55"/>
      <c r="C16" s="55"/>
      <c r="D16" s="59"/>
      <c r="E16" s="67" t="s">
        <v>40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9"/>
      <c r="T16" s="48"/>
      <c r="U16" s="38"/>
      <c r="V16" s="38"/>
      <c r="W16" s="41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V16" s="53"/>
    </row>
    <row r="17" spans="1:48" x14ac:dyDescent="0.25">
      <c r="A17" s="56" t="s">
        <v>70</v>
      </c>
      <c r="B17" s="56"/>
      <c r="C17" s="56"/>
      <c r="D17" s="60"/>
      <c r="E17" s="46" t="str">
        <f t="shared" ref="E17:K29" si="0">IF(E$15="","",E$15)</f>
        <v>2110109</v>
      </c>
      <c r="F17" s="46" t="str">
        <f t="shared" si="0"/>
        <v>DSP</v>
      </c>
      <c r="G17" s="46" t="str">
        <f t="shared" ref="G17:K17" si="1">IF(G$15="","",G$15)</f>
        <v/>
      </c>
      <c r="H17" s="46" t="str">
        <f t="shared" si="1"/>
        <v>E</v>
      </c>
      <c r="I17" s="46" t="str">
        <f t="shared" si="1"/>
        <v>SO001</v>
      </c>
      <c r="J17" s="46" t="str">
        <f t="shared" si="0"/>
        <v>200</v>
      </c>
      <c r="K17" s="46" t="str">
        <f t="shared" si="1"/>
        <v/>
      </c>
      <c r="L17" s="58" t="s">
        <v>46</v>
      </c>
      <c r="M17" s="42" t="str">
        <f>IF(W17="","p0",INDEX(Y$13:AS62,1,MATCH(MAXA(Y17:AS17),Y17:AS17)))</f>
        <v>00</v>
      </c>
      <c r="N17" s="42"/>
      <c r="O17" s="66" t="s">
        <v>74</v>
      </c>
      <c r="P17" s="61"/>
      <c r="Q17" s="43" t="s">
        <v>72</v>
      </c>
      <c r="R17" s="43" t="s">
        <v>41</v>
      </c>
      <c r="S17" s="44" t="s">
        <v>71</v>
      </c>
      <c r="T17" s="65">
        <v>1</v>
      </c>
      <c r="U17" s="92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2110109_DSP_E_SO001_200_0000_00_ZOZNAM.xls</v>
      </c>
      <c r="V17" s="92"/>
      <c r="W17" s="45">
        <f>IF(MAXA(Y17:AS17)=0,"",MAX(Y17:AS17))</f>
        <v>45107</v>
      </c>
      <c r="X17" s="17"/>
      <c r="Y17" s="51">
        <v>45107</v>
      </c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V17" s="54" t="str">
        <f>IF(F17="","",IF(N17="",CONCATENATE(E17,"_",F17,"_",G17,"_",H17,"_",I17,"_",K17,"_",L17,"_",M17,"_",Q17),CONCATENATE(E17,"_",F17,"_",G17,"_",H17,"_",I17,"_",K17,"_",L17,"_",M17,N17,"_",Q17)))</f>
        <v>2110109_DSP__E_SO001__0000_00_ZOZNAM</v>
      </c>
    </row>
    <row r="18" spans="1:48" x14ac:dyDescent="0.25">
      <c r="A18" s="56" t="s">
        <v>70</v>
      </c>
      <c r="B18" s="56"/>
      <c r="C18" s="56"/>
      <c r="D18" s="60"/>
      <c r="E18" s="46" t="str">
        <f t="shared" si="0"/>
        <v>2110109</v>
      </c>
      <c r="F18" s="46" t="str">
        <f t="shared" si="0"/>
        <v>DSP</v>
      </c>
      <c r="G18" s="46" t="str">
        <f t="shared" si="0"/>
        <v/>
      </c>
      <c r="H18" s="46" t="str">
        <f t="shared" si="0"/>
        <v>E</v>
      </c>
      <c r="I18" s="46" t="str">
        <f t="shared" si="0"/>
        <v>SO001</v>
      </c>
      <c r="J18" s="46" t="str">
        <f t="shared" si="0"/>
        <v>200</v>
      </c>
      <c r="K18" s="46" t="str">
        <f t="shared" si="0"/>
        <v/>
      </c>
      <c r="L18" s="58" t="s">
        <v>115</v>
      </c>
      <c r="M18" s="42" t="str">
        <f>IF(W18="","p0",INDEX(Y$13:AS59,1,MATCH(MAXA(Y18:AS18),Y18:AS18)))</f>
        <v>00</v>
      </c>
      <c r="N18" s="42"/>
      <c r="O18" s="66" t="s">
        <v>73</v>
      </c>
      <c r="P18" s="61"/>
      <c r="Q18" s="43" t="s">
        <v>75</v>
      </c>
      <c r="R18" s="43" t="s">
        <v>76</v>
      </c>
      <c r="S18" s="44" t="s">
        <v>71</v>
      </c>
      <c r="T18" s="65">
        <v>24</v>
      </c>
      <c r="U18" s="92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2110109_DSP_E_SO001_200_0101_00_TS.doc</v>
      </c>
      <c r="V18" s="92"/>
      <c r="W18" s="45">
        <f>IF(MAXA(Y18:AS18)=0,"",MAX(Y18:AS18))</f>
        <v>45107</v>
      </c>
      <c r="X18" s="17"/>
      <c r="Y18" s="51">
        <v>45107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V18" s="54" t="str">
        <f t="shared" ref="AV18" si="2">IF(F18="","",IF(N18="",CONCATENATE(E18,"_",F18,"_",G18,"_",H18,"_",I18,"_",K18,"_",L18,"_",M18,"_",Q18),CONCATENATE(E18,"_",F18,"_",G18,"_",H18,"_",I18,"_",K18,"_",L18,"_",M18,N18,"_",Q18)))</f>
        <v>2110109_DSP__E_SO001__0101_00_TS</v>
      </c>
    </row>
    <row r="19" spans="1:48" x14ac:dyDescent="0.25">
      <c r="A19" s="56" t="s">
        <v>70</v>
      </c>
      <c r="B19" s="56"/>
      <c r="C19" s="56"/>
      <c r="D19" s="60"/>
      <c r="E19" s="46" t="str">
        <f t="shared" si="0"/>
        <v>2110109</v>
      </c>
      <c r="F19" s="46" t="str">
        <f t="shared" si="0"/>
        <v>DSP</v>
      </c>
      <c r="G19" s="46" t="str">
        <f t="shared" si="0"/>
        <v/>
      </c>
      <c r="H19" s="46" t="str">
        <f t="shared" si="0"/>
        <v>E</v>
      </c>
      <c r="I19" s="46" t="str">
        <f t="shared" si="0"/>
        <v>SO001</v>
      </c>
      <c r="J19" s="46" t="str">
        <f t="shared" si="0"/>
        <v>200</v>
      </c>
      <c r="K19" s="46" t="str">
        <f t="shared" si="0"/>
        <v/>
      </c>
      <c r="L19" s="58" t="s">
        <v>116</v>
      </c>
      <c r="M19" s="42" t="str">
        <f>IF(W19="","p0",INDEX(Y$13:AS62,1,MATCH(MAXA(Y19:AS19),Y19:AS19)))</f>
        <v>00</v>
      </c>
      <c r="N19" s="42"/>
      <c r="O19" s="66" t="s">
        <v>119</v>
      </c>
      <c r="P19" s="61"/>
      <c r="Q19" s="43" t="s">
        <v>138</v>
      </c>
      <c r="R19" s="43" t="s">
        <v>140</v>
      </c>
      <c r="S19" s="44" t="s">
        <v>71</v>
      </c>
      <c r="T19" s="65">
        <v>74</v>
      </c>
      <c r="U19" s="92" t="str">
        <f t="shared" ref="U19:U21" si="3">IF(D19="",IF(K19="",CONCATENATE(E19,"_",F19,"_",H19,"_",I19,"_",J19,"_",L19,"_",M19,"_",Q19,".",R19),CONCATENATE(E19,"_",F19,"_",H19,"_",I19,"_",J19,"_",L19,"_",M19,"_",Q19,".",R19)),IF(K19="",CONCATENATE(E19,"_",F19,"_",H19,"_",I19,"_",J19,"_",L19,"_",M19,"_",Q19,".",R19),CONCATENATE(E19,"_",F19,"_",H19,"_",I19,"_",J19,"_",L19,"_",M19,"_",Q19,".",R19)))</f>
        <v>2110109_DSP_E_SO001_200_0201_00_SVG.pdf</v>
      </c>
      <c r="V19" s="92"/>
      <c r="W19" s="45">
        <f t="shared" ref="W19:W21" si="4">IF(MAXA(Y19:AS19)=0,"",MAX(Y19:AS19))</f>
        <v>45107</v>
      </c>
      <c r="X19" s="17"/>
      <c r="Y19" s="51">
        <v>45107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 t="str">
        <f t="shared" ref="AV19:AV20" si="5">IF(F19="","",IF(N19="",CONCATENATE(E19,"_",F19,"_",G19,"_",H19,"_",I19,"_",K19,"_",L19,"_",M19,"_",Q19),CONCATENATE(E19,"_",F19,"_",G19,"_",H19,"_",I19,"_",K19,"_",L19,"_",M19,N19,"_",Q19)))</f>
        <v>2110109_DSP__E_SO001__0201_00_SVG</v>
      </c>
    </row>
    <row r="20" spans="1:48" x14ac:dyDescent="0.25">
      <c r="A20" s="56" t="s">
        <v>70</v>
      </c>
      <c r="B20" s="56"/>
      <c r="C20" s="56"/>
      <c r="D20" s="60"/>
      <c r="E20" s="46" t="str">
        <f t="shared" si="0"/>
        <v>2110109</v>
      </c>
      <c r="F20" s="46" t="str">
        <f t="shared" si="0"/>
        <v>DSP</v>
      </c>
      <c r="G20" s="46" t="str">
        <f t="shared" si="0"/>
        <v/>
      </c>
      <c r="H20" s="46" t="str">
        <f t="shared" si="0"/>
        <v>E</v>
      </c>
      <c r="I20" s="46" t="str">
        <f t="shared" si="0"/>
        <v>SO001</v>
      </c>
      <c r="J20" s="46" t="str">
        <f t="shared" si="0"/>
        <v>200</v>
      </c>
      <c r="K20" s="46" t="str">
        <f t="shared" si="0"/>
        <v/>
      </c>
      <c r="L20" s="58" t="s">
        <v>117</v>
      </c>
      <c r="M20" s="42" t="str">
        <f>IF(W20="","p0",INDEX(Y$13:AS62,1,MATCH(MAXA(Y20:AS20),Y20:AS20)))</f>
        <v>00</v>
      </c>
      <c r="N20" s="42"/>
      <c r="O20" s="66" t="s">
        <v>120</v>
      </c>
      <c r="P20" s="61"/>
      <c r="Q20" s="43" t="s">
        <v>139</v>
      </c>
      <c r="R20" s="43" t="s">
        <v>140</v>
      </c>
      <c r="S20" s="44" t="s">
        <v>71</v>
      </c>
      <c r="T20" s="65">
        <v>80</v>
      </c>
      <c r="U20" s="92" t="str">
        <f t="shared" si="3"/>
        <v>2110109_DSP_E_SO001_200_0202_00_SVA.pdf</v>
      </c>
      <c r="V20" s="92"/>
      <c r="W20" s="45">
        <f t="shared" si="4"/>
        <v>45107</v>
      </c>
      <c r="X20" s="17"/>
      <c r="Y20" s="51">
        <v>45107</v>
      </c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 t="str">
        <f t="shared" si="5"/>
        <v>2110109_DSP__E_SO001__0202_00_SVA</v>
      </c>
    </row>
    <row r="21" spans="1:48" x14ac:dyDescent="0.25">
      <c r="A21" s="56" t="s">
        <v>70</v>
      </c>
      <c r="B21" s="56"/>
      <c r="C21" s="56"/>
      <c r="D21" s="60"/>
      <c r="E21" s="46" t="str">
        <f t="shared" si="0"/>
        <v>2110109</v>
      </c>
      <c r="F21" s="46" t="str">
        <f t="shared" si="0"/>
        <v>DSP</v>
      </c>
      <c r="G21" s="46" t="str">
        <f t="shared" si="0"/>
        <v/>
      </c>
      <c r="H21" s="46" t="str">
        <f t="shared" si="0"/>
        <v>E</v>
      </c>
      <c r="I21" s="46" t="str">
        <f t="shared" si="0"/>
        <v>SO001</v>
      </c>
      <c r="J21" s="46" t="str">
        <f t="shared" si="0"/>
        <v>200</v>
      </c>
      <c r="K21" s="46" t="str">
        <f t="shared" si="0"/>
        <v/>
      </c>
      <c r="L21" s="58" t="s">
        <v>118</v>
      </c>
      <c r="M21" s="42" t="str">
        <f>IF(W21="","p0",INDEX(Y$13:AS63,1,MATCH(MAXA(Y21:AS21),Y21:AS21)))</f>
        <v>00</v>
      </c>
      <c r="N21" s="42"/>
      <c r="O21" s="66" t="s">
        <v>121</v>
      </c>
      <c r="P21" s="61"/>
      <c r="Q21" s="43" t="s">
        <v>132</v>
      </c>
      <c r="R21" s="43" t="s">
        <v>140</v>
      </c>
      <c r="S21" s="44" t="s">
        <v>71</v>
      </c>
      <c r="T21" s="65">
        <v>56</v>
      </c>
      <c r="U21" s="92" t="str">
        <f t="shared" si="3"/>
        <v>2110109_DSP_E_SO001_200_0203_00_SVB1.pdf</v>
      </c>
      <c r="V21" s="92"/>
      <c r="W21" s="45">
        <f t="shared" si="4"/>
        <v>45107</v>
      </c>
      <c r="X21" s="17"/>
      <c r="Y21" s="51">
        <v>45107</v>
      </c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V21" s="54" t="str">
        <f t="shared" ref="AV21" si="6">IF(F21="","",IF(N21="",CONCATENATE(E21,"_",F21,"_",G21,"_",H21,"_",I21,"_",K21,"_",L21,"_",M21,"_",Q21),CONCATENATE(E21,"_",F21,"_",G21,"_",H21,"_",I21,"_",K21,"_",L21,"_",M21,N21,"_",Q21)))</f>
        <v>2110109_DSP__E_SO001__0203_00_SVB1</v>
      </c>
    </row>
    <row r="22" spans="1:48" x14ac:dyDescent="0.25">
      <c r="A22" s="56" t="s">
        <v>70</v>
      </c>
      <c r="B22" s="56"/>
      <c r="C22" s="56"/>
      <c r="D22" s="60"/>
      <c r="E22" s="46" t="str">
        <f t="shared" si="0"/>
        <v>2110109</v>
      </c>
      <c r="F22" s="46" t="str">
        <f t="shared" si="0"/>
        <v>DSP</v>
      </c>
      <c r="G22" s="46" t="str">
        <f t="shared" si="0"/>
        <v/>
      </c>
      <c r="H22" s="46" t="str">
        <f t="shared" si="0"/>
        <v>E</v>
      </c>
      <c r="I22" s="46" t="str">
        <f t="shared" si="0"/>
        <v>SO001</v>
      </c>
      <c r="J22" s="46" t="str">
        <f t="shared" si="0"/>
        <v>200</v>
      </c>
      <c r="K22" s="46" t="str">
        <f t="shared" si="0"/>
        <v/>
      </c>
      <c r="L22" s="58" t="s">
        <v>127</v>
      </c>
      <c r="M22" s="42" t="str">
        <f>IF(W22="","p0",INDEX(Y$13:AS64,1,MATCH(MAXA(Y22:AS22),Y22:AS22)))</f>
        <v>00</v>
      </c>
      <c r="N22" s="42"/>
      <c r="O22" s="66" t="s">
        <v>122</v>
      </c>
      <c r="P22" s="61"/>
      <c r="Q22" s="43" t="s">
        <v>133</v>
      </c>
      <c r="R22" s="43" t="s">
        <v>140</v>
      </c>
      <c r="S22" s="44" t="s">
        <v>71</v>
      </c>
      <c r="T22" s="65">
        <v>55</v>
      </c>
      <c r="U22" s="92" t="str">
        <f t="shared" ref="U22:U26" si="7">IF(D22="",IF(K22="",CONCATENATE(E22,"_",F22,"_",H22,"_",I22,"_",J22,"_",L22,"_",M22,"_",Q22,".",R22),CONCATENATE(E22,"_",F22,"_",H22,"_",I22,"_",J22,"_",L22,"_",M22,"_",Q22,".",R22)),IF(K22="",CONCATENATE(E22,"_",F22,"_",H22,"_",I22,"_",J22,"_",L22,"_",M22,"_",Q22,".",R22),CONCATENATE(E22,"_",F22,"_",H22,"_",I22,"_",J22,"_",L22,"_",M22,"_",Q22,".",R22)))</f>
        <v>2110109_DSP_E_SO001_200_0204_00_SVB2.pdf</v>
      </c>
      <c r="V22" s="92"/>
      <c r="W22" s="45">
        <f t="shared" ref="W22:W26" si="8">IF(MAXA(Y22:AS22)=0,"",MAX(Y22:AS22))</f>
        <v>45107</v>
      </c>
      <c r="X22" s="17"/>
      <c r="Y22" s="51">
        <v>45107</v>
      </c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V22" s="54" t="str">
        <f t="shared" ref="AV22:AV26" si="9">IF(F22="","",IF(N22="",CONCATENATE(E22,"_",F22,"_",G22,"_",H22,"_",I22,"_",K22,"_",L22,"_",M22,"_",Q22),CONCATENATE(E22,"_",F22,"_",G22,"_",H22,"_",I22,"_",K22,"_",L22,"_",M22,N22,"_",Q22)))</f>
        <v>2110109_DSP__E_SO001__0204_00_SVB2</v>
      </c>
    </row>
    <row r="23" spans="1:48" x14ac:dyDescent="0.25">
      <c r="A23" s="56" t="s">
        <v>70</v>
      </c>
      <c r="B23" s="56"/>
      <c r="C23" s="56"/>
      <c r="D23" s="60"/>
      <c r="E23" s="46" t="str">
        <f t="shared" si="0"/>
        <v>2110109</v>
      </c>
      <c r="F23" s="46" t="str">
        <f t="shared" si="0"/>
        <v>DSP</v>
      </c>
      <c r="G23" s="46" t="str">
        <f t="shared" si="0"/>
        <v/>
      </c>
      <c r="H23" s="46" t="str">
        <f t="shared" si="0"/>
        <v>E</v>
      </c>
      <c r="I23" s="46" t="str">
        <f t="shared" si="0"/>
        <v>SO001</v>
      </c>
      <c r="J23" s="46" t="str">
        <f t="shared" si="0"/>
        <v>200</v>
      </c>
      <c r="K23" s="46" t="str">
        <f t="shared" si="0"/>
        <v/>
      </c>
      <c r="L23" s="58" t="s">
        <v>128</v>
      </c>
      <c r="M23" s="42" t="str">
        <f>IF(W23="","p0",INDEX(Y$13:AS65,1,MATCH(MAXA(Y23:AS23),Y23:AS23)))</f>
        <v>00</v>
      </c>
      <c r="N23" s="42"/>
      <c r="O23" s="66" t="s">
        <v>123</v>
      </c>
      <c r="P23" s="61"/>
      <c r="Q23" s="43" t="s">
        <v>134</v>
      </c>
      <c r="R23" s="43" t="s">
        <v>140</v>
      </c>
      <c r="S23" s="44" t="s">
        <v>71</v>
      </c>
      <c r="T23" s="65">
        <v>54</v>
      </c>
      <c r="U23" s="92" t="str">
        <f t="shared" si="7"/>
        <v>2110109_DSP_E_SO001_200_0205_00_SVB3.pdf</v>
      </c>
      <c r="V23" s="92"/>
      <c r="W23" s="45">
        <f t="shared" si="8"/>
        <v>45107</v>
      </c>
      <c r="X23" s="17"/>
      <c r="Y23" s="51">
        <v>45107</v>
      </c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4" t="str">
        <f t="shared" si="9"/>
        <v>2110109_DSP__E_SO001__0205_00_SVB3</v>
      </c>
    </row>
    <row r="24" spans="1:48" x14ac:dyDescent="0.25">
      <c r="A24" s="56" t="s">
        <v>70</v>
      </c>
      <c r="B24" s="56"/>
      <c r="C24" s="56"/>
      <c r="D24" s="60"/>
      <c r="E24" s="46" t="str">
        <f t="shared" si="0"/>
        <v>2110109</v>
      </c>
      <c r="F24" s="46" t="str">
        <f t="shared" si="0"/>
        <v>DSP</v>
      </c>
      <c r="G24" s="46" t="str">
        <f t="shared" si="0"/>
        <v/>
      </c>
      <c r="H24" s="46" t="str">
        <f t="shared" si="0"/>
        <v>E</v>
      </c>
      <c r="I24" s="46" t="str">
        <f t="shared" si="0"/>
        <v>SO001</v>
      </c>
      <c r="J24" s="46" t="str">
        <f t="shared" si="0"/>
        <v>200</v>
      </c>
      <c r="K24" s="46" t="str">
        <f t="shared" si="0"/>
        <v/>
      </c>
      <c r="L24" s="58" t="s">
        <v>129</v>
      </c>
      <c r="M24" s="42" t="str">
        <f>IF(W24="","p0",INDEX(Y$13:AS66,1,MATCH(MAXA(Y24:AS24),Y24:AS24)))</f>
        <v>00</v>
      </c>
      <c r="N24" s="42"/>
      <c r="O24" s="66" t="s">
        <v>124</v>
      </c>
      <c r="P24" s="61"/>
      <c r="Q24" s="43" t="s">
        <v>135</v>
      </c>
      <c r="R24" s="43" t="s">
        <v>140</v>
      </c>
      <c r="S24" s="44" t="s">
        <v>71</v>
      </c>
      <c r="T24" s="65">
        <v>56</v>
      </c>
      <c r="U24" s="92" t="str">
        <f t="shared" si="7"/>
        <v>2110109_DSP_E_SO001_200_0206_00_SVB4.pdf</v>
      </c>
      <c r="V24" s="92"/>
      <c r="W24" s="45">
        <f t="shared" si="8"/>
        <v>45107</v>
      </c>
      <c r="X24" s="17"/>
      <c r="Y24" s="51">
        <v>45107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4" t="str">
        <f t="shared" si="9"/>
        <v>2110109_DSP__E_SO001__0206_00_SVB4</v>
      </c>
    </row>
    <row r="25" spans="1:48" x14ac:dyDescent="0.25">
      <c r="A25" s="56" t="s">
        <v>70</v>
      </c>
      <c r="B25" s="56"/>
      <c r="C25" s="56"/>
      <c r="D25" s="60"/>
      <c r="E25" s="46" t="str">
        <f t="shared" si="0"/>
        <v>2110109</v>
      </c>
      <c r="F25" s="46" t="str">
        <f t="shared" si="0"/>
        <v>DSP</v>
      </c>
      <c r="G25" s="46" t="str">
        <f t="shared" si="0"/>
        <v/>
      </c>
      <c r="H25" s="46" t="str">
        <f t="shared" si="0"/>
        <v>E</v>
      </c>
      <c r="I25" s="46" t="str">
        <f t="shared" si="0"/>
        <v>SO001</v>
      </c>
      <c r="J25" s="46" t="str">
        <f t="shared" si="0"/>
        <v>200</v>
      </c>
      <c r="K25" s="46" t="str">
        <f t="shared" si="0"/>
        <v/>
      </c>
      <c r="L25" s="58" t="s">
        <v>130</v>
      </c>
      <c r="M25" s="42" t="str">
        <f>IF(W25="","p0",INDEX(Y$13:AS67,1,MATCH(MAXA(Y25:AS25),Y25:AS25)))</f>
        <v>00</v>
      </c>
      <c r="N25" s="42"/>
      <c r="O25" s="66" t="s">
        <v>125</v>
      </c>
      <c r="P25" s="61"/>
      <c r="Q25" s="43" t="s">
        <v>136</v>
      </c>
      <c r="R25" s="43" t="s">
        <v>140</v>
      </c>
      <c r="S25" s="44" t="s">
        <v>71</v>
      </c>
      <c r="T25" s="65">
        <v>56</v>
      </c>
      <c r="U25" s="92" t="str">
        <f t="shared" si="7"/>
        <v>2110109_DSP_E_SO001_200_0207_00_SVB5.pdf</v>
      </c>
      <c r="V25" s="92"/>
      <c r="W25" s="45">
        <f t="shared" si="8"/>
        <v>45107</v>
      </c>
      <c r="X25" s="17"/>
      <c r="Y25" s="51">
        <v>45107</v>
      </c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V25" s="54" t="str">
        <f t="shared" si="9"/>
        <v>2110109_DSP__E_SO001__0207_00_SVB5</v>
      </c>
    </row>
    <row r="26" spans="1:48" x14ac:dyDescent="0.25">
      <c r="A26" s="56" t="s">
        <v>70</v>
      </c>
      <c r="B26" s="56"/>
      <c r="C26" s="56"/>
      <c r="D26" s="60"/>
      <c r="E26" s="46" t="str">
        <f t="shared" si="0"/>
        <v>2110109</v>
      </c>
      <c r="F26" s="46" t="str">
        <f t="shared" si="0"/>
        <v>DSP</v>
      </c>
      <c r="G26" s="46" t="str">
        <f t="shared" si="0"/>
        <v/>
      </c>
      <c r="H26" s="46" t="str">
        <f t="shared" si="0"/>
        <v>E</v>
      </c>
      <c r="I26" s="46" t="str">
        <f t="shared" si="0"/>
        <v>SO001</v>
      </c>
      <c r="J26" s="46" t="str">
        <f t="shared" si="0"/>
        <v>200</v>
      </c>
      <c r="K26" s="46" t="str">
        <f t="shared" si="0"/>
        <v/>
      </c>
      <c r="L26" s="58" t="s">
        <v>131</v>
      </c>
      <c r="M26" s="42" t="str">
        <f>IF(W26="","p0",INDEX(Y$13:AS68,1,MATCH(MAXA(Y26:AS26),Y26:AS26)))</f>
        <v>00</v>
      </c>
      <c r="N26" s="42"/>
      <c r="O26" s="66" t="s">
        <v>126</v>
      </c>
      <c r="P26" s="61"/>
      <c r="Q26" s="43" t="s">
        <v>137</v>
      </c>
      <c r="R26" s="43" t="s">
        <v>140</v>
      </c>
      <c r="S26" s="44" t="s">
        <v>71</v>
      </c>
      <c r="T26" s="65">
        <v>56</v>
      </c>
      <c r="U26" s="92" t="str">
        <f t="shared" si="7"/>
        <v>2110109_DSP_E_SO001_200_0208_00_SVB6.pdf</v>
      </c>
      <c r="V26" s="92"/>
      <c r="W26" s="45">
        <f t="shared" si="8"/>
        <v>45107</v>
      </c>
      <c r="X26" s="17"/>
      <c r="Y26" s="51">
        <v>45107</v>
      </c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V26" s="54" t="str">
        <f t="shared" si="9"/>
        <v>2110109_DSP__E_SO001__0208_00_SVB6</v>
      </c>
    </row>
    <row r="27" spans="1:48" x14ac:dyDescent="0.25">
      <c r="A27" s="56" t="s">
        <v>70</v>
      </c>
      <c r="B27" s="56"/>
      <c r="C27" s="56"/>
      <c r="D27" s="60"/>
      <c r="E27" s="46" t="str">
        <f t="shared" si="0"/>
        <v>2110109</v>
      </c>
      <c r="F27" s="46" t="str">
        <f t="shared" si="0"/>
        <v>DSP</v>
      </c>
      <c r="G27" s="46" t="str">
        <f t="shared" si="0"/>
        <v/>
      </c>
      <c r="H27" s="46" t="str">
        <f t="shared" si="0"/>
        <v>E</v>
      </c>
      <c r="I27" s="46" t="str">
        <f t="shared" si="0"/>
        <v>SO001</v>
      </c>
      <c r="J27" s="46" t="str">
        <f t="shared" si="0"/>
        <v>200</v>
      </c>
      <c r="K27" s="46" t="str">
        <f t="shared" si="0"/>
        <v/>
      </c>
      <c r="L27" s="58" t="s">
        <v>141</v>
      </c>
      <c r="M27" s="42" t="str">
        <f>IF(W27="","p0",INDEX(Y$13:AS69,1,MATCH(MAXA(Y27:AS27),Y27:AS27)))</f>
        <v>00</v>
      </c>
      <c r="N27" s="42"/>
      <c r="O27" s="66" t="s">
        <v>146</v>
      </c>
      <c r="P27" s="61"/>
      <c r="Q27" s="43" t="s">
        <v>142</v>
      </c>
      <c r="R27" s="43" t="s">
        <v>140</v>
      </c>
      <c r="S27" s="44" t="s">
        <v>71</v>
      </c>
      <c r="T27" s="65">
        <v>23</v>
      </c>
      <c r="U27" s="92" t="str">
        <f t="shared" ref="U27" si="10">IF(D27="",IF(K27="",CONCATENATE(E27,"_",F27,"_",H27,"_",I27,"_",J27,"_",L27,"_",M27,"_",Q27,".",R27),CONCATENATE(E27,"_",F27,"_",H27,"_",I27,"_",J27,"_",L27,"_",M27,"_",Q27,".",R27)),IF(K27="",CONCATENATE(E27,"_",F27,"_",H27,"_",I27,"_",J27,"_",L27,"_",M27,"_",Q27,".",R27),CONCATENATE(E27,"_",F27,"_",H27,"_",I27,"_",J27,"_",L27,"_",M27,"_",Q27,".",R27)))</f>
        <v>2110109_DSP_E_SO001_200_0209_00_SP.pdf</v>
      </c>
      <c r="V27" s="92"/>
      <c r="W27" s="45">
        <f t="shared" ref="W27" si="11">IF(MAXA(Y27:AS27)=0,"",MAX(Y27:AS27))</f>
        <v>45107</v>
      </c>
      <c r="X27" s="17"/>
      <c r="Y27" s="51">
        <v>45107</v>
      </c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V27" s="54" t="str">
        <f t="shared" ref="AV27" si="12">IF(F27="","",IF(N27="",CONCATENATE(E27,"_",F27,"_",G27,"_",H27,"_",I27,"_",K27,"_",L27,"_",M27,"_",Q27),CONCATENATE(E27,"_",F27,"_",G27,"_",H27,"_",I27,"_",K27,"_",L27,"_",M27,N27,"_",Q27)))</f>
        <v>2110109_DSP__E_SO001__0209_00_SP</v>
      </c>
    </row>
    <row r="28" spans="1:48" x14ac:dyDescent="0.25">
      <c r="A28" s="56" t="s">
        <v>70</v>
      </c>
      <c r="B28" s="56"/>
      <c r="C28" s="56"/>
      <c r="D28" s="60"/>
      <c r="E28" s="46" t="str">
        <f t="shared" si="0"/>
        <v>2110109</v>
      </c>
      <c r="F28" s="46" t="str">
        <f t="shared" si="0"/>
        <v>DSP</v>
      </c>
      <c r="G28" s="46" t="str">
        <f t="shared" si="0"/>
        <v/>
      </c>
      <c r="H28" s="46" t="str">
        <f t="shared" si="0"/>
        <v>E</v>
      </c>
      <c r="I28" s="46" t="str">
        <f t="shared" si="0"/>
        <v>SO001</v>
      </c>
      <c r="J28" s="46" t="str">
        <f t="shared" si="0"/>
        <v>200</v>
      </c>
      <c r="K28" s="46" t="str">
        <f t="shared" si="0"/>
        <v/>
      </c>
      <c r="L28" s="58" t="s">
        <v>145</v>
      </c>
      <c r="M28" s="42" t="str">
        <f>IF(W28="","p0",INDEX(Y$13:AS70,1,MATCH(MAXA(Y28:AS28),Y28:AS28)))</f>
        <v>00</v>
      </c>
      <c r="N28" s="42"/>
      <c r="O28" s="66" t="s">
        <v>143</v>
      </c>
      <c r="P28" s="61"/>
      <c r="Q28" s="43" t="s">
        <v>142</v>
      </c>
      <c r="R28" s="43" t="s">
        <v>140</v>
      </c>
      <c r="S28" s="44" t="s">
        <v>71</v>
      </c>
      <c r="T28" s="65">
        <v>23</v>
      </c>
      <c r="U28" s="92" t="str">
        <f t="shared" ref="U28:U29" si="13">IF(D28="",IF(K28="",CONCATENATE(E28,"_",F28,"_",H28,"_",I28,"_",J28,"_",L28,"_",M28,"_",Q28,".",R28),CONCATENATE(E28,"_",F28,"_",H28,"_",I28,"_",J28,"_",L28,"_",M28,"_",Q28,".",R28)),IF(K28="",CONCATENATE(E28,"_",F28,"_",H28,"_",I28,"_",J28,"_",L28,"_",M28,"_",Q28,".",R28),CONCATENATE(E28,"_",F28,"_",H28,"_",I28,"_",J28,"_",L28,"_",M28,"_",Q28,".",R28)))</f>
        <v>2110109_DSP_E_SO001_200_0210_00_SP.pdf</v>
      </c>
      <c r="V28" s="92"/>
      <c r="W28" s="45">
        <f t="shared" ref="W28:W29" si="14">IF(MAXA(Y28:AS28)=0,"",MAX(Y28:AS28))</f>
        <v>45107</v>
      </c>
      <c r="X28" s="17"/>
      <c r="Y28" s="51">
        <v>45107</v>
      </c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V28" s="54" t="str">
        <f t="shared" ref="AV28:AV29" si="15">IF(F28="","",IF(N28="",CONCATENATE(E28,"_",F28,"_",G28,"_",H28,"_",I28,"_",K28,"_",L28,"_",M28,"_",Q28),CONCATENATE(E28,"_",F28,"_",G28,"_",H28,"_",I28,"_",K28,"_",L28,"_",M28,N28,"_",Q28)))</f>
        <v>2110109_DSP__E_SO001__0210_00_SP</v>
      </c>
    </row>
    <row r="29" spans="1:48" x14ac:dyDescent="0.25">
      <c r="A29" s="56"/>
      <c r="B29" s="56"/>
      <c r="C29" s="56"/>
      <c r="D29" s="60"/>
      <c r="E29" s="46"/>
      <c r="F29" s="46"/>
      <c r="G29" s="46"/>
      <c r="H29" s="46"/>
      <c r="I29" s="46"/>
      <c r="J29" s="46"/>
      <c r="K29" s="46"/>
      <c r="L29" s="58"/>
      <c r="M29" s="42"/>
      <c r="N29" s="42"/>
      <c r="O29" s="66"/>
      <c r="P29" s="61"/>
      <c r="Q29" s="43"/>
      <c r="R29" s="43"/>
      <c r="S29" s="44"/>
      <c r="T29" s="65"/>
      <c r="U29" s="92"/>
      <c r="V29" s="92"/>
      <c r="W29" s="45"/>
      <c r="X29" s="17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V29" s="54"/>
    </row>
    <row r="30" spans="1:48" hidden="1" x14ac:dyDescent="0.25">
      <c r="A30" s="56" t="s">
        <v>70</v>
      </c>
      <c r="B30" s="55"/>
      <c r="C30" s="55"/>
      <c r="D30" s="59"/>
      <c r="E30" s="67" t="s">
        <v>43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9"/>
      <c r="T30" s="63"/>
      <c r="U30" s="40"/>
      <c r="V30" s="40"/>
      <c r="W30" s="4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V30" s="54" t="str">
        <f t="shared" ref="AV30" si="16">IF(F30="","",IF(N30="",CONCATENATE(E30,"_",F30,"_",G30,"_",H30,"_",I30,"_",K30,"_",L30,"_",M30,"_",Q30),CONCATENATE(E30,"_",F30,"_",G30,"_",H30,"_",I30,"_",K30,"_",L30,"_",M30,N30,"_",Q30)))</f>
        <v/>
      </c>
    </row>
    <row r="31" spans="1:48" hidden="1" x14ac:dyDescent="0.25">
      <c r="A31" s="56" t="s">
        <v>78</v>
      </c>
      <c r="B31" s="56"/>
      <c r="C31" s="56"/>
      <c r="D31" s="60"/>
      <c r="E31" s="42" t="str">
        <f t="shared" ref="E31:K38" si="17">IF(E$15="","",E$15)</f>
        <v>2110109</v>
      </c>
      <c r="F31" s="42" t="str">
        <f t="shared" si="17"/>
        <v>DSP</v>
      </c>
      <c r="G31" s="42" t="str">
        <f t="shared" si="17"/>
        <v/>
      </c>
      <c r="H31" s="42" t="str">
        <f t="shared" si="17"/>
        <v>E</v>
      </c>
      <c r="I31" s="42" t="str">
        <f t="shared" si="17"/>
        <v>SO001</v>
      </c>
      <c r="J31" s="42" t="str">
        <f t="shared" si="17"/>
        <v>200</v>
      </c>
      <c r="K31" s="46" t="str">
        <f t="shared" si="17"/>
        <v/>
      </c>
      <c r="L31" s="58" t="s">
        <v>144</v>
      </c>
      <c r="M31" s="42" t="str">
        <f>IF(W31="","p0",INDEX(Y$13:AS59,1,MATCH(MAXA(Y31:AS31),Y31:AS31)))</f>
        <v>00</v>
      </c>
      <c r="N31" s="42"/>
      <c r="O31" s="66" t="s">
        <v>95</v>
      </c>
      <c r="P31" s="61"/>
      <c r="Q31" s="43" t="s">
        <v>84</v>
      </c>
      <c r="R31" s="43" t="s">
        <v>77</v>
      </c>
      <c r="S31" s="43" t="s">
        <v>104</v>
      </c>
      <c r="T31" s="64"/>
      <c r="U31" s="92" t="str">
        <f t="shared" ref="U31:U38" si="18">IF(D31="",IF(K31="",CONCATENATE(E31,"_",F31,"_",H31,"_",I31,"_",J31,"_",L31,"_",M31,"_",Q31,".",R31),CONCATENATE(E31,"_",F31,"_",H31,"_",I31,"_",J31,"_",L31,"_",M31,"_",Q31,".",R31)),IF(K31="",CONCATENATE(E31,"_",F31,"_",H31,"_",I31,"_",J31,"_",L31,"_",M31,"_",Q31,".",R31),CONCATENATE(E31,"_",F31,"_",H31,"_",I31,"_",J31,"_",L31,"_",M31,"_",Q31,".",R31)))</f>
        <v>2110109_DSP_E_SO001_200_1001_00_1PP .dwg</v>
      </c>
      <c r="V31" s="92"/>
      <c r="W31" s="45">
        <f t="shared" ref="W31" si="19">IF(MAXA(Y31:AS31)=0,"",MAX(Y31:AS31))</f>
        <v>44877</v>
      </c>
      <c r="X31" s="17"/>
      <c r="Y31" s="51">
        <v>44877</v>
      </c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V31" s="54" t="str">
        <f t="shared" ref="AV31:AV38" si="20">IF(F31="","",IF(N31="",CONCATENATE(E31,"_",F31,"_",G31,"_",H31,"_",I31,"_",K31,"_",L31,"_",M31,"_",Q31),CONCATENATE(E31,"_",F31,"_",G31,"_",H31,"_",I31,"_",K31,"_",L31,"_",M31,N31,"_",Q31)))</f>
        <v xml:space="preserve">2110109_DSP__E_SO001__1001_00_1PP </v>
      </c>
    </row>
    <row r="32" spans="1:48" hidden="1" x14ac:dyDescent="0.25">
      <c r="A32" s="56" t="s">
        <v>78</v>
      </c>
      <c r="B32" s="56"/>
      <c r="C32" s="56"/>
      <c r="D32" s="60"/>
      <c r="E32" s="42" t="str">
        <f t="shared" si="17"/>
        <v>2110109</v>
      </c>
      <c r="F32" s="42" t="str">
        <f t="shared" si="17"/>
        <v>DSP</v>
      </c>
      <c r="G32" s="42" t="str">
        <f t="shared" si="17"/>
        <v/>
      </c>
      <c r="H32" s="42" t="str">
        <f t="shared" si="17"/>
        <v>E</v>
      </c>
      <c r="I32" s="42" t="str">
        <f t="shared" si="17"/>
        <v>SO001</v>
      </c>
      <c r="J32" s="42" t="str">
        <f t="shared" si="17"/>
        <v>200</v>
      </c>
      <c r="K32" s="46" t="str">
        <f t="shared" si="17"/>
        <v/>
      </c>
      <c r="L32" s="58" t="s">
        <v>85</v>
      </c>
      <c r="M32" s="42" t="str">
        <f>IF(W32="","p0",INDEX(Y$13:AS65,1,MATCH(MAXA(Y32:AS32),Y32:AS32)))</f>
        <v>00</v>
      </c>
      <c r="N32" s="42"/>
      <c r="O32" s="66" t="s">
        <v>96</v>
      </c>
      <c r="P32" s="61"/>
      <c r="Q32" s="43" t="s">
        <v>82</v>
      </c>
      <c r="R32" s="43" t="s">
        <v>77</v>
      </c>
      <c r="S32" s="43" t="s">
        <v>104</v>
      </c>
      <c r="T32" s="64"/>
      <c r="U32" s="92" t="str">
        <f t="shared" si="18"/>
        <v>2110109_DSP_E_SO001_200_3401_00_1NP.dwg</v>
      </c>
      <c r="V32" s="92"/>
      <c r="W32" s="45">
        <f t="shared" ref="W32" si="21">IF(MAXA(Y32:AS32)=0,"",MAX(Y32:AS32))</f>
        <v>44877</v>
      </c>
      <c r="X32" s="17"/>
      <c r="Y32" s="51">
        <v>44877</v>
      </c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V32" s="54" t="str">
        <f t="shared" si="20"/>
        <v>2110109_DSP__E_SO001__3401_00_1NP</v>
      </c>
    </row>
    <row r="33" spans="1:48" hidden="1" x14ac:dyDescent="0.25">
      <c r="A33" s="56" t="s">
        <v>78</v>
      </c>
      <c r="B33" s="56"/>
      <c r="C33" s="56"/>
      <c r="D33" s="60"/>
      <c r="E33" s="42" t="str">
        <f t="shared" si="17"/>
        <v>2110109</v>
      </c>
      <c r="F33" s="42" t="str">
        <f t="shared" si="17"/>
        <v>DSP</v>
      </c>
      <c r="G33" s="42" t="str">
        <f t="shared" si="17"/>
        <v/>
      </c>
      <c r="H33" s="42" t="str">
        <f t="shared" si="17"/>
        <v>E</v>
      </c>
      <c r="I33" s="42" t="str">
        <f t="shared" si="17"/>
        <v>SO001</v>
      </c>
      <c r="J33" s="42" t="str">
        <f t="shared" si="17"/>
        <v>200</v>
      </c>
      <c r="K33" s="46" t="str">
        <f t="shared" si="17"/>
        <v/>
      </c>
      <c r="L33" s="58" t="s">
        <v>86</v>
      </c>
      <c r="M33" s="42" t="str">
        <f>IF(W33="","p0",INDEX(Y$13:AS66,1,MATCH(MAXA(Y33:AS33),Y33:AS33)))</f>
        <v>00</v>
      </c>
      <c r="N33" s="42"/>
      <c r="O33" s="66" t="s">
        <v>107</v>
      </c>
      <c r="P33" s="61"/>
      <c r="Q33" s="43" t="s">
        <v>101</v>
      </c>
      <c r="R33" s="43" t="s">
        <v>77</v>
      </c>
      <c r="S33" s="43" t="s">
        <v>104</v>
      </c>
      <c r="T33" s="64"/>
      <c r="U33" s="92" t="str">
        <f t="shared" si="18"/>
        <v>2110109_DSP_E_SO001_200_3421_00_2NP.dwg</v>
      </c>
      <c r="V33" s="92"/>
      <c r="W33" s="45">
        <f t="shared" ref="W33:W36" si="22">IF(MAXA(Y33:AS33)=0,"",MAX(Y33:AS33))</f>
        <v>44877</v>
      </c>
      <c r="X33" s="17"/>
      <c r="Y33" s="51">
        <v>44877</v>
      </c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V33" s="54" t="str">
        <f t="shared" si="20"/>
        <v>2110109_DSP__E_SO001__3421_00_2NP</v>
      </c>
    </row>
    <row r="34" spans="1:48" hidden="1" x14ac:dyDescent="0.25">
      <c r="A34" s="56" t="s">
        <v>78</v>
      </c>
      <c r="B34" s="56"/>
      <c r="C34" s="56"/>
      <c r="D34" s="60"/>
      <c r="E34" s="42" t="str">
        <f t="shared" si="17"/>
        <v>2110109</v>
      </c>
      <c r="F34" s="42" t="str">
        <f t="shared" si="17"/>
        <v>DSP</v>
      </c>
      <c r="G34" s="42" t="str">
        <f t="shared" si="17"/>
        <v/>
      </c>
      <c r="H34" s="42" t="str">
        <f t="shared" si="17"/>
        <v>E</v>
      </c>
      <c r="I34" s="42" t="str">
        <f t="shared" si="17"/>
        <v>SO001</v>
      </c>
      <c r="J34" s="42" t="str">
        <f t="shared" si="17"/>
        <v>200</v>
      </c>
      <c r="K34" s="46" t="str">
        <f t="shared" si="17"/>
        <v/>
      </c>
      <c r="L34" s="58" t="s">
        <v>87</v>
      </c>
      <c r="M34" s="42" t="str">
        <f>IF(W34="","p0",INDEX(Y$13:AS67,1,MATCH(MAXA(Y34:AS34),Y34:AS34)))</f>
        <v>00</v>
      </c>
      <c r="N34" s="42"/>
      <c r="O34" s="66" t="s">
        <v>108</v>
      </c>
      <c r="P34" s="61"/>
      <c r="Q34" s="43" t="s">
        <v>102</v>
      </c>
      <c r="R34" s="43" t="s">
        <v>77</v>
      </c>
      <c r="S34" s="43" t="s">
        <v>104</v>
      </c>
      <c r="T34" s="64"/>
      <c r="U34" s="92" t="str">
        <f t="shared" si="18"/>
        <v>2110109_DSP_E_SO001_200_3501_00_3NP.dwg</v>
      </c>
      <c r="V34" s="92"/>
      <c r="W34" s="45">
        <f t="shared" si="22"/>
        <v>44877</v>
      </c>
      <c r="X34" s="17"/>
      <c r="Y34" s="51">
        <v>44877</v>
      </c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V34" s="54" t="str">
        <f t="shared" si="20"/>
        <v>2110109_DSP__E_SO001__3501_00_3NP</v>
      </c>
    </row>
    <row r="35" spans="1:48" hidden="1" x14ac:dyDescent="0.25">
      <c r="A35" s="56" t="s">
        <v>78</v>
      </c>
      <c r="B35" s="56"/>
      <c r="C35" s="56"/>
      <c r="D35" s="60"/>
      <c r="E35" s="42" t="str">
        <f t="shared" si="17"/>
        <v>2110109</v>
      </c>
      <c r="F35" s="42" t="str">
        <f t="shared" si="17"/>
        <v>DSP</v>
      </c>
      <c r="G35" s="42" t="str">
        <f t="shared" si="17"/>
        <v/>
      </c>
      <c r="H35" s="42" t="str">
        <f t="shared" si="17"/>
        <v>E</v>
      </c>
      <c r="I35" s="42" t="str">
        <f t="shared" si="17"/>
        <v>SO001</v>
      </c>
      <c r="J35" s="42" t="str">
        <f t="shared" si="17"/>
        <v>200</v>
      </c>
      <c r="K35" s="46" t="str">
        <f t="shared" si="17"/>
        <v/>
      </c>
      <c r="L35" s="58" t="s">
        <v>87</v>
      </c>
      <c r="M35" s="42" t="str">
        <f>IF(W35="","p0",INDEX(Y$13:AS68,1,MATCH(MAXA(Y35:AS35),Y35:AS35)))</f>
        <v>00</v>
      </c>
      <c r="N35" s="42"/>
      <c r="O35" s="66" t="s">
        <v>109</v>
      </c>
      <c r="P35" s="61"/>
      <c r="Q35" s="43" t="s">
        <v>103</v>
      </c>
      <c r="R35" s="43" t="s">
        <v>77</v>
      </c>
      <c r="S35" s="43" t="s">
        <v>104</v>
      </c>
      <c r="T35" s="64"/>
      <c r="U35" s="92" t="str">
        <f t="shared" si="18"/>
        <v>2110109_DSP_E_SO001_200_3501_00_4NP.dwg</v>
      </c>
      <c r="V35" s="92"/>
      <c r="W35" s="45">
        <f t="shared" ref="W35" si="23">IF(MAXA(Y35:AS35)=0,"",MAX(Y35:AS35))</f>
        <v>44877</v>
      </c>
      <c r="X35" s="17"/>
      <c r="Y35" s="51">
        <v>44877</v>
      </c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V35" s="54" t="str">
        <f t="shared" ref="AV35" si="24">IF(F35="","",IF(N35="",CONCATENATE(E35,"_",F35,"_",G35,"_",H35,"_",I35,"_",K35,"_",L35,"_",M35,"_",Q35),CONCATENATE(E35,"_",F35,"_",G35,"_",H35,"_",I35,"_",K35,"_",L35,"_",M35,N35,"_",Q35)))</f>
        <v>2110109_DSP__E_SO001__3501_00_4NP</v>
      </c>
    </row>
    <row r="36" spans="1:48" hidden="1" x14ac:dyDescent="0.25">
      <c r="A36" s="56" t="s">
        <v>78</v>
      </c>
      <c r="B36" s="56"/>
      <c r="C36" s="56"/>
      <c r="D36" s="60"/>
      <c r="E36" s="42" t="str">
        <f t="shared" si="17"/>
        <v>2110109</v>
      </c>
      <c r="F36" s="42" t="str">
        <f t="shared" si="17"/>
        <v>DSP</v>
      </c>
      <c r="G36" s="42" t="str">
        <f t="shared" si="17"/>
        <v/>
      </c>
      <c r="H36" s="42" t="str">
        <f t="shared" si="17"/>
        <v>E</v>
      </c>
      <c r="I36" s="42" t="str">
        <f t="shared" si="17"/>
        <v>SO001</v>
      </c>
      <c r="J36" s="42" t="str">
        <f t="shared" si="17"/>
        <v>200</v>
      </c>
      <c r="K36" s="46" t="str">
        <f t="shared" si="17"/>
        <v/>
      </c>
      <c r="L36" s="58" t="s">
        <v>88</v>
      </c>
      <c r="M36" s="42" t="str">
        <f>IF(W36="","p0",INDEX(Y$13:AS68,1,MATCH(MAXA(Y36:AS36),Y36:AS36)))</f>
        <v>00</v>
      </c>
      <c r="N36" s="42"/>
      <c r="O36" s="66" t="s">
        <v>97</v>
      </c>
      <c r="P36" s="61"/>
      <c r="Q36" s="43" t="s">
        <v>89</v>
      </c>
      <c r="R36" s="43" t="s">
        <v>77</v>
      </c>
      <c r="S36" s="43" t="s">
        <v>104</v>
      </c>
      <c r="T36" s="64"/>
      <c r="U36" s="92" t="str">
        <f t="shared" si="18"/>
        <v>2110109_DSP_E_SO001_200_3601_00_STRECHA.dwg</v>
      </c>
      <c r="V36" s="92"/>
      <c r="W36" s="45">
        <f t="shared" si="22"/>
        <v>44877</v>
      </c>
      <c r="X36" s="17"/>
      <c r="Y36" s="51">
        <v>44877</v>
      </c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V36" s="54" t="str">
        <f t="shared" si="20"/>
        <v>2110109_DSP__E_SO001__3601_00_STRECHA</v>
      </c>
    </row>
    <row r="37" spans="1:48" hidden="1" x14ac:dyDescent="0.25">
      <c r="A37" s="56" t="s">
        <v>78</v>
      </c>
      <c r="B37" s="56"/>
      <c r="C37" s="56"/>
      <c r="D37" s="60"/>
      <c r="E37" s="42" t="str">
        <f t="shared" si="17"/>
        <v>2110109</v>
      </c>
      <c r="F37" s="42" t="str">
        <f t="shared" si="17"/>
        <v>DSP</v>
      </c>
      <c r="G37" s="42" t="str">
        <f t="shared" si="17"/>
        <v/>
      </c>
      <c r="H37" s="42" t="str">
        <f t="shared" si="17"/>
        <v>E</v>
      </c>
      <c r="I37" s="42" t="str">
        <f t="shared" si="17"/>
        <v>SO001</v>
      </c>
      <c r="J37" s="42" t="str">
        <f t="shared" si="17"/>
        <v>200</v>
      </c>
      <c r="K37" s="46" t="str">
        <f t="shared" si="17"/>
        <v/>
      </c>
      <c r="L37" s="58" t="s">
        <v>90</v>
      </c>
      <c r="M37" s="42" t="str">
        <f>IF(W37="","p0",INDEX(Y$13:AS70,1,MATCH(MAXA(Y37:AS37),Y37:AS37)))</f>
        <v>00</v>
      </c>
      <c r="N37" s="42"/>
      <c r="O37" s="66" t="s">
        <v>91</v>
      </c>
      <c r="P37" s="61"/>
      <c r="Q37" s="43" t="s">
        <v>92</v>
      </c>
      <c r="R37" s="43" t="s">
        <v>77</v>
      </c>
      <c r="S37" s="43" t="s">
        <v>104</v>
      </c>
      <c r="T37" s="64"/>
      <c r="U37" s="92" t="str">
        <f t="shared" si="18"/>
        <v>2110109_DSP_E_SO001_200_3701_00_REZY A,B.dwg</v>
      </c>
      <c r="V37" s="92"/>
      <c r="W37" s="45">
        <f t="shared" ref="W37" si="25">IF(MAXA(Y37:AS37)=0,"",MAX(Y37:AS37))</f>
        <v>44877</v>
      </c>
      <c r="X37" s="17"/>
      <c r="Y37" s="51">
        <v>44877</v>
      </c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V37" s="54" t="str">
        <f t="shared" si="20"/>
        <v>2110109_DSP__E_SO001__3701_00_REZY A,B</v>
      </c>
    </row>
    <row r="38" spans="1:48" hidden="1" x14ac:dyDescent="0.25">
      <c r="A38" s="56" t="s">
        <v>78</v>
      </c>
      <c r="B38" s="56"/>
      <c r="C38" s="56"/>
      <c r="D38" s="60"/>
      <c r="E38" s="42" t="str">
        <f t="shared" si="17"/>
        <v>2110109</v>
      </c>
      <c r="F38" s="42" t="str">
        <f t="shared" si="17"/>
        <v>DSP</v>
      </c>
      <c r="G38" s="42" t="str">
        <f t="shared" si="17"/>
        <v/>
      </c>
      <c r="H38" s="42" t="str">
        <f t="shared" si="17"/>
        <v>E</v>
      </c>
      <c r="I38" s="42" t="str">
        <f t="shared" si="17"/>
        <v>SO001</v>
      </c>
      <c r="J38" s="42" t="str">
        <f t="shared" si="17"/>
        <v>200</v>
      </c>
      <c r="K38" s="46" t="str">
        <f t="shared" si="17"/>
        <v/>
      </c>
      <c r="L38" s="58" t="s">
        <v>93</v>
      </c>
      <c r="M38" s="42" t="str">
        <f>IF(W38="","p0",INDEX(Y$13:AS71,1,MATCH(MAXA(Y38:AS38),Y38:AS38)))</f>
        <v>00</v>
      </c>
      <c r="N38" s="42"/>
      <c r="O38" s="66" t="s">
        <v>94</v>
      </c>
      <c r="P38" s="61"/>
      <c r="Q38" s="43" t="s">
        <v>94</v>
      </c>
      <c r="R38" s="43" t="s">
        <v>77</v>
      </c>
      <c r="S38" s="43" t="s">
        <v>104</v>
      </c>
      <c r="T38" s="64"/>
      <c r="U38" s="92" t="str">
        <f t="shared" si="18"/>
        <v>2110109_DSP_E_SO001_200_3702_00_REZY C, D.dwg</v>
      </c>
      <c r="V38" s="92"/>
      <c r="W38" s="45">
        <f t="shared" ref="W38" si="26">IF(MAXA(Y38:AS38)=0,"",MAX(Y38:AS38))</f>
        <v>44877</v>
      </c>
      <c r="X38" s="17"/>
      <c r="Y38" s="51">
        <v>44877</v>
      </c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V38" s="54" t="str">
        <f t="shared" si="20"/>
        <v>2110109_DSP__E_SO001__3702_00_REZY C, D</v>
      </c>
    </row>
    <row r="39" spans="1:48" x14ac:dyDescent="0.25">
      <c r="A39" s="56"/>
      <c r="B39" s="56"/>
      <c r="C39" s="56"/>
      <c r="D39" s="60"/>
      <c r="E39" s="42"/>
      <c r="F39" s="42"/>
      <c r="G39" s="42"/>
      <c r="H39" s="42"/>
      <c r="I39" s="42"/>
      <c r="J39" s="42"/>
      <c r="K39" s="46"/>
      <c r="L39" s="58"/>
      <c r="M39" s="42"/>
      <c r="N39" s="42"/>
      <c r="O39" s="66"/>
      <c r="P39" s="61"/>
      <c r="Q39" s="43"/>
      <c r="R39" s="43"/>
      <c r="S39" s="43"/>
      <c r="T39" s="64"/>
      <c r="U39" s="92"/>
      <c r="V39" s="92"/>
      <c r="W39" s="45"/>
      <c r="X39" s="17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V39" s="54"/>
    </row>
    <row r="40" spans="1:48" x14ac:dyDescent="0.25">
      <c r="B40" s="15"/>
      <c r="O40" s="76"/>
      <c r="P40" s="76"/>
      <c r="Q40" s="62"/>
      <c r="R40" s="62"/>
      <c r="S40" s="68" t="s">
        <v>83</v>
      </c>
      <c r="T40" s="47">
        <f>SUM(T17:T39)</f>
        <v>558</v>
      </c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6"/>
    </row>
    <row r="41" spans="1:48" x14ac:dyDescent="0.25">
      <c r="B41" s="4" t="s">
        <v>44</v>
      </c>
      <c r="S41" s="14"/>
      <c r="U41" s="90"/>
      <c r="V41" s="90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6"/>
    </row>
    <row r="42" spans="1:48" x14ac:dyDescent="0.25">
      <c r="S42" s="14"/>
      <c r="U42" s="90"/>
      <c r="V42" s="90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6"/>
    </row>
    <row r="43" spans="1:48" x14ac:dyDescent="0.25">
      <c r="S43" s="14"/>
      <c r="U43" s="90"/>
      <c r="V43" s="90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6"/>
    </row>
    <row r="44" spans="1:48" x14ac:dyDescent="0.25">
      <c r="O44" s="4" t="s">
        <v>47</v>
      </c>
      <c r="S44" s="14"/>
      <c r="U44" s="90"/>
      <c r="V44" s="90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6"/>
    </row>
    <row r="45" spans="1:48" x14ac:dyDescent="0.25">
      <c r="S45" s="14"/>
      <c r="U45" s="90"/>
      <c r="V45" s="90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6"/>
    </row>
    <row r="46" spans="1:48" x14ac:dyDescent="0.25">
      <c r="S46" s="14"/>
      <c r="U46" s="90"/>
      <c r="V46" s="90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6"/>
    </row>
    <row r="47" spans="1:48" x14ac:dyDescent="0.25">
      <c r="S47" s="14"/>
      <c r="U47" s="90"/>
      <c r="V47" s="90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6"/>
    </row>
    <row r="48" spans="1:48" x14ac:dyDescent="0.25">
      <c r="S48" s="14"/>
      <c r="U48" s="90"/>
      <c r="V48" s="90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6"/>
    </row>
    <row r="49" spans="19:48" x14ac:dyDescent="0.25">
      <c r="S49" s="14"/>
      <c r="U49" s="90"/>
      <c r="V49" s="90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6"/>
    </row>
    <row r="50" spans="19:48" x14ac:dyDescent="0.25">
      <c r="S50" s="14"/>
      <c r="U50" s="90"/>
      <c r="V50" s="90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6"/>
    </row>
    <row r="51" spans="19:48" x14ac:dyDescent="0.25">
      <c r="S51" s="14"/>
      <c r="U51" s="90"/>
      <c r="V51" s="90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6"/>
    </row>
    <row r="52" spans="19:48" x14ac:dyDescent="0.25">
      <c r="S52" s="14"/>
      <c r="U52" s="98"/>
      <c r="V52" s="98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6"/>
    </row>
    <row r="53" spans="19:48" x14ac:dyDescent="0.25">
      <c r="S53" s="14"/>
      <c r="U53" s="98"/>
      <c r="V53" s="98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6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6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6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6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6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6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6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6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6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6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6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6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6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6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6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6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6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6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6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6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6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6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6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6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6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6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6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6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6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6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6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6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6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6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6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6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6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6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6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6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6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6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6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6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6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6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6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6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6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6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6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6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6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6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6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6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6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6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6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6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6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6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6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6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6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6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6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6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6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6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6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6"/>
    </row>
    <row r="125" spans="19:48" x14ac:dyDescent="0.25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6"/>
    </row>
    <row r="126" spans="19:48" x14ac:dyDescent="0.25">
      <c r="S126" s="14"/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6"/>
    </row>
    <row r="127" spans="19:48" x14ac:dyDescent="0.25">
      <c r="S127" s="14"/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6"/>
    </row>
    <row r="128" spans="19:48" x14ac:dyDescent="0.25">
      <c r="S128" s="14"/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6"/>
    </row>
    <row r="129" spans="19:48" x14ac:dyDescent="0.25">
      <c r="S129" s="14"/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6"/>
    </row>
    <row r="130" spans="19:48" x14ac:dyDescent="0.25">
      <c r="S130" s="14"/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6"/>
    </row>
    <row r="131" spans="19:48" x14ac:dyDescent="0.25">
      <c r="S131" s="14"/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6"/>
    </row>
    <row r="132" spans="19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6"/>
    </row>
    <row r="133" spans="19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6"/>
    </row>
    <row r="134" spans="19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6"/>
    </row>
    <row r="135" spans="19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6"/>
    </row>
    <row r="136" spans="19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6"/>
    </row>
    <row r="137" spans="19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6"/>
    </row>
    <row r="138" spans="19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6"/>
    </row>
    <row r="139" spans="19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6"/>
    </row>
    <row r="140" spans="19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6"/>
    </row>
    <row r="141" spans="19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6"/>
    </row>
    <row r="142" spans="19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6"/>
    </row>
    <row r="143" spans="19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6"/>
    </row>
    <row r="144" spans="19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6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6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6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6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6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6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6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6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6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6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6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6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6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6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6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6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6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6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6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6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6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6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6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6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6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6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6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6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6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6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6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6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6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6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6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6"/>
    </row>
    <row r="180" spans="23:48" x14ac:dyDescent="0.25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6"/>
    </row>
    <row r="181" spans="23:48" x14ac:dyDescent="0.25">
      <c r="W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V181" s="36"/>
    </row>
    <row r="182" spans="23:48" x14ac:dyDescent="0.25">
      <c r="W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V182" s="36"/>
    </row>
    <row r="183" spans="23:48" x14ac:dyDescent="0.25">
      <c r="W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V183" s="36"/>
    </row>
    <row r="184" spans="23:48" x14ac:dyDescent="0.25">
      <c r="W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V184" s="36"/>
    </row>
    <row r="185" spans="23:48" x14ac:dyDescent="0.25">
      <c r="W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V185" s="36"/>
    </row>
    <row r="186" spans="23:48" x14ac:dyDescent="0.25">
      <c r="W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V186" s="36"/>
    </row>
    <row r="187" spans="23:48" x14ac:dyDescent="0.25">
      <c r="W187" s="35"/>
    </row>
    <row r="188" spans="23:48" x14ac:dyDescent="0.25">
      <c r="W188" s="35"/>
    </row>
  </sheetData>
  <sheetProtection insertRows="0" deleteRows="0" selectLockedCells="1"/>
  <protectedRanges>
    <protectedRange sqref="A30 Y31:Y39 U31:V39 W15 A17:XFD29" name="Oblast1" securityDescriptor="O:WDG:WDD:(A;;CC;;;WD)"/>
    <protectedRange sqref="L31:N39 B31:J39 AA31:XFD39 X31:X39 Q31:S39" name="Oblast3_1"/>
    <protectedRange sqref="T31:T39 Z31:Z39 A31:A39 K31:K39 O31:P39" name="Oblast1_2" securityDescriptor="O:WDG:WDD:(A;;CC;;;WD)"/>
    <protectedRange sqref="W31:W39" name="Oblast2_1_1"/>
  </protectedRanges>
  <autoFilter ref="W14:AV14" xr:uid="{00000000-0009-0000-0000-000000000000}"/>
  <mergeCells count="63">
    <mergeCell ref="O40:P40"/>
    <mergeCell ref="U18:V18"/>
    <mergeCell ref="U32:V32"/>
    <mergeCell ref="O14:P14"/>
    <mergeCell ref="L4:O4"/>
    <mergeCell ref="L5:O5"/>
    <mergeCell ref="U17:V17"/>
    <mergeCell ref="U14:V14"/>
    <mergeCell ref="U15:V15"/>
    <mergeCell ref="V4:V5"/>
    <mergeCell ref="U25:V25"/>
    <mergeCell ref="U26:V26"/>
    <mergeCell ref="U27:V27"/>
    <mergeCell ref="U28:V28"/>
    <mergeCell ref="U29:V29"/>
    <mergeCell ref="Z2:Z3"/>
    <mergeCell ref="Q2:U3"/>
    <mergeCell ref="Q4:U6"/>
    <mergeCell ref="V2:V3"/>
    <mergeCell ref="U53:V53"/>
    <mergeCell ref="U42:V42"/>
    <mergeCell ref="U43:V43"/>
    <mergeCell ref="U44:V44"/>
    <mergeCell ref="U45:V45"/>
    <mergeCell ref="U46:V46"/>
    <mergeCell ref="U47:V47"/>
    <mergeCell ref="U48:V48"/>
    <mergeCell ref="U49:V49"/>
    <mergeCell ref="U50:V50"/>
    <mergeCell ref="U51:V51"/>
    <mergeCell ref="U52:V52"/>
    <mergeCell ref="U41:V41"/>
    <mergeCell ref="U40:V40"/>
    <mergeCell ref="U39:V39"/>
    <mergeCell ref="U21:V21"/>
    <mergeCell ref="U19:V19"/>
    <mergeCell ref="U33:V33"/>
    <mergeCell ref="U31:V31"/>
    <mergeCell ref="U35:V35"/>
    <mergeCell ref="U36:V36"/>
    <mergeCell ref="U37:V37"/>
    <mergeCell ref="U38:V38"/>
    <mergeCell ref="U34:V34"/>
    <mergeCell ref="U20:V20"/>
    <mergeCell ref="U22:V22"/>
    <mergeCell ref="U23:V23"/>
    <mergeCell ref="U24:V24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86 AV16:AV186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Ondrej Mikuš</cp:lastModifiedBy>
  <cp:lastPrinted>2023-11-20T22:42:23Z</cp:lastPrinted>
  <dcterms:created xsi:type="dcterms:W3CDTF">2015-12-21T15:42:21Z</dcterms:created>
  <dcterms:modified xsi:type="dcterms:W3CDTF">2023-11-20T22:42:49Z</dcterms:modified>
</cp:coreProperties>
</file>